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공유함\경영지원부\법인카드 및 업무추진비\상품권 구매 및 사용 내역\2026년\"/>
    </mc:Choice>
  </mc:AlternateContent>
  <bookViews>
    <workbookView xWindow="0" yWindow="0" windowWidth="28800" windowHeight="12165"/>
  </bookViews>
  <sheets>
    <sheet name="2026.상반기" sheetId="2" r:id="rId1"/>
  </sheets>
  <calcPr calcId="162913"/>
</workbook>
</file>

<file path=xl/calcChain.xml><?xml version="1.0" encoding="utf-8"?>
<calcChain xmlns="http://schemas.openxmlformats.org/spreadsheetml/2006/main">
  <c r="H4" i="2" l="1"/>
  <c r="J22" i="2"/>
  <c r="H22" i="2"/>
  <c r="H13" i="2"/>
  <c r="J13" i="2" s="1"/>
  <c r="H21" i="2"/>
  <c r="J21" i="2" s="1"/>
  <c r="H20" i="2"/>
  <c r="J20" i="2" s="1"/>
  <c r="H19" i="2"/>
  <c r="J19" i="2" s="1"/>
  <c r="H18" i="2"/>
  <c r="J18" i="2" s="1"/>
  <c r="H17" i="2"/>
  <c r="J17" i="2" s="1"/>
  <c r="H12" i="2"/>
  <c r="J12" i="2" s="1"/>
  <c r="H11" i="2"/>
  <c r="J11" i="2" s="1"/>
  <c r="H16" i="2"/>
  <c r="J16" i="2" s="1"/>
  <c r="H15" i="2"/>
  <c r="J15" i="2" s="1"/>
  <c r="H14" i="2"/>
  <c r="J14" i="2" s="1"/>
  <c r="H10" i="2"/>
  <c r="J10" i="2" s="1"/>
  <c r="H9" i="2"/>
  <c r="J9" i="2" s="1"/>
  <c r="H8" i="2"/>
  <c r="J8" i="2" s="1"/>
  <c r="H7" i="2"/>
  <c r="J7" i="2" s="1"/>
  <c r="H6" i="2"/>
  <c r="J6" i="2" s="1"/>
  <c r="H5" i="2"/>
  <c r="J5" i="2" s="1"/>
  <c r="G4" i="2" l="1"/>
  <c r="J4" i="2" l="1"/>
</calcChain>
</file>

<file path=xl/sharedStrings.xml><?xml version="1.0" encoding="utf-8"?>
<sst xmlns="http://schemas.openxmlformats.org/spreadsheetml/2006/main" count="86" uniqueCount="48">
  <si>
    <t>연  번</t>
    <phoneticPr fontId="1" type="noConversion"/>
  </si>
  <si>
    <t>종  류</t>
    <phoneticPr fontId="1" type="noConversion"/>
  </si>
  <si>
    <t>구입목적</t>
    <phoneticPr fontId="1" type="noConversion"/>
  </si>
  <si>
    <t>예산과목</t>
    <phoneticPr fontId="1" type="noConversion"/>
  </si>
  <si>
    <t>구매 상세내역</t>
    <phoneticPr fontId="1" type="noConversion"/>
  </si>
  <si>
    <t>액면가(원)</t>
    <phoneticPr fontId="1" type="noConversion"/>
  </si>
  <si>
    <t>매  수(장)</t>
    <phoneticPr fontId="1" type="noConversion"/>
  </si>
  <si>
    <t>구매월</t>
    <phoneticPr fontId="1" type="noConversion"/>
  </si>
  <si>
    <t>계</t>
    <phoneticPr fontId="1" type="noConversion"/>
  </si>
  <si>
    <t>-</t>
    <phoneticPr fontId="1" type="noConversion"/>
  </si>
  <si>
    <t>포상금</t>
    <phoneticPr fontId="1" type="noConversion"/>
  </si>
  <si>
    <t>기타보상금</t>
  </si>
  <si>
    <t>기타보상금</t>
    <phoneticPr fontId="1" type="noConversion"/>
  </si>
  <si>
    <t>포상금</t>
    <phoneticPr fontId="1" type="noConversion"/>
  </si>
  <si>
    <t>온누리 상품권</t>
    <phoneticPr fontId="1" type="noConversion"/>
  </si>
  <si>
    <t>2026.4월</t>
    <phoneticPr fontId="1" type="noConversion"/>
  </si>
  <si>
    <t>커피 교환권</t>
  </si>
  <si>
    <t>커피 교환권</t>
    <phoneticPr fontId="1" type="noConversion"/>
  </si>
  <si>
    <t>2026년 1분기 청렴골든벨 참여자 추첨</t>
    <phoneticPr fontId="1" type="noConversion"/>
  </si>
  <si>
    <t>포상금</t>
    <phoneticPr fontId="1" type="noConversion"/>
  </si>
  <si>
    <t>2026년 1분기 안전보건 퀴즈 참여자 추첨</t>
    <phoneticPr fontId="1" type="noConversion"/>
  </si>
  <si>
    <t>2026. 1분기 '스FUN지라운지' 우수 부서 포상</t>
    <phoneticPr fontId="1" type="noConversion"/>
  </si>
  <si>
    <t>3월 워킹챌린지 만보달성자 포상</t>
    <phoneticPr fontId="1" type="noConversion"/>
  </si>
  <si>
    <t>그린 Week 챌린지 참가상</t>
    <phoneticPr fontId="1" type="noConversion"/>
  </si>
  <si>
    <t>기타보상금</t>
    <phoneticPr fontId="1" type="noConversion"/>
  </si>
  <si>
    <t>할인율(%)</t>
    <phoneticPr fontId="1" type="noConversion"/>
  </si>
  <si>
    <t>총 구매금액
(할인 후)</t>
    <phoneticPr fontId="1" type="noConversion"/>
  </si>
  <si>
    <t>총 구매금액
(할인 전)</t>
    <phoneticPr fontId="1" type="noConversion"/>
  </si>
  <si>
    <t>2026.5월</t>
    <phoneticPr fontId="1" type="noConversion"/>
  </si>
  <si>
    <t>4월 워킹챌린지 만보달성자 포상</t>
    <phoneticPr fontId="1" type="noConversion"/>
  </si>
  <si>
    <t>지역사랑상품권</t>
    <phoneticPr fontId="1" type="noConversion"/>
  </si>
  <si>
    <t>2026.6월</t>
  </si>
  <si>
    <t>2026.6월</t>
    <phoneticPr fontId="1" type="noConversion"/>
  </si>
  <si>
    <t>직원 워킹챌린지 우수자(워킹 king) 포상(1위)</t>
    <phoneticPr fontId="1" type="noConversion"/>
  </si>
  <si>
    <t>직원 워킹챌린지 우수자(워킹 king) 포상(2위)</t>
    <phoneticPr fontId="1" type="noConversion"/>
  </si>
  <si>
    <t>직원 워킹챌린지 우수자(워킹 king) 포상(3위)</t>
    <phoneticPr fontId="1" type="noConversion"/>
  </si>
  <si>
    <t>워킹챌린지 시즌1 시상(개인상)</t>
    <phoneticPr fontId="1" type="noConversion"/>
  </si>
  <si>
    <t>기타보상금</t>
    <phoneticPr fontId="1" type="noConversion"/>
  </si>
  <si>
    <t>시민대상 AI 공모전 시상</t>
    <phoneticPr fontId="1" type="noConversion"/>
  </si>
  <si>
    <t>워킹챌린지 참여 우수직원 및 행운상(5월 만보달성자, 부서대항전)</t>
    <phoneticPr fontId="1" type="noConversion"/>
  </si>
  <si>
    <t>워킹챌린지 참여 우수직원 및 행운상(행운상)</t>
    <phoneticPr fontId="1" type="noConversion"/>
  </si>
  <si>
    <t>남양주도시공사 유튜브 1주년 이벤트 참여자 추첨</t>
    <phoneticPr fontId="1" type="noConversion"/>
  </si>
  <si>
    <t>교육훈련비</t>
    <phoneticPr fontId="1" type="noConversion"/>
  </si>
  <si>
    <t>AI 시민안전 및 공공서비스 시스템 발굴 공모전 참가상</t>
    <phoneticPr fontId="1" type="noConversion"/>
  </si>
  <si>
    <t>워킹챌린지 시즌2 행운상</t>
  </si>
  <si>
    <t>워킹챌린지 시즌1 행운상</t>
    <phoneticPr fontId="1" type="noConversion"/>
  </si>
  <si>
    <t>소통힐링 프로그램 참여자 추첨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</si>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</sst>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9" tint="-0.49998474074526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4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0" borderId="5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1" fontId="4" fillId="0" borderId="13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4" fillId="0" borderId="12" xfId="1" applyFont="1" applyFill="1" applyBorder="1" applyAlignment="1">
      <alignment horizontal="center" vertical="center"/>
    </xf>
    <xf numFmtId="41" fontId="2" fillId="0" borderId="1" xfId="1" applyFont="1" applyBorder="1" applyAlignment="1">
      <alignment horizontal="right" vertical="center"/>
    </xf>
    <xf numFmtId="41" fontId="2" fillId="0" borderId="4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41" fontId="4" fillId="0" borderId="19" xfId="1" applyFont="1" applyFill="1" applyBorder="1" applyAlignment="1">
      <alignment horizontal="center" vertical="center"/>
    </xf>
    <xf numFmtId="41" fontId="2" fillId="0" borderId="18" xfId="1" applyFont="1" applyBorder="1" applyAlignment="1">
      <alignment horizontal="right" vertical="center"/>
    </xf>
    <xf numFmtId="41" fontId="2" fillId="0" borderId="20" xfId="1" applyFont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9" fontId="2" fillId="0" borderId="18" xfId="2" applyFont="1" applyBorder="1" applyAlignment="1">
      <alignment horizontal="right" vertical="center"/>
    </xf>
    <xf numFmtId="9" fontId="2" fillId="0" borderId="20" xfId="2" applyFont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142875</xdr:rowOff>
    </xdr:from>
    <xdr:to>
      <xdr:col>9</xdr:col>
      <xdr:colOff>295274</xdr:colOff>
      <xdr:row>0</xdr:row>
      <xdr:rowOff>742950</xdr:rowOff>
    </xdr:to>
    <xdr:sp macro="" textlink="">
      <xdr:nvSpPr>
        <xdr:cNvPr id="2" name="모서리가 둥근 직사각형 1"/>
        <xdr:cNvSpPr/>
      </xdr:nvSpPr>
      <xdr:spPr>
        <a:xfrm>
          <a:off x="666750" y="142875"/>
          <a:ext cx="11277599" cy="600075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2026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년도 상품권 구매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및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사용내역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(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상반기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)</a:t>
          </a:r>
          <a:endParaRPr lang="ko-KR" altLang="en-US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D14" sqref="D14"/>
    </sheetView>
  </sheetViews>
  <sheetFormatPr defaultRowHeight="16.5" x14ac:dyDescent="0.3"/>
  <cols>
    <col min="1" max="1" width="7.25" bestFit="1" customWidth="1"/>
    <col min="2" max="2" width="11.875" bestFit="1" customWidth="1"/>
    <col min="3" max="3" width="23" bestFit="1" customWidth="1"/>
    <col min="4" max="4" width="67.125" bestFit="1" customWidth="1"/>
    <col min="5" max="5" width="25.375" customWidth="1"/>
    <col min="6" max="10" width="13.625" customWidth="1"/>
    <col min="12" max="12" width="15" bestFit="1" customWidth="1"/>
    <col min="13" max="13" width="13.875" bestFit="1" customWidth="1"/>
  </cols>
  <sheetData>
    <row r="1" spans="1:10" ht="72" customHeight="1" thickBot="1" x14ac:dyDescent="0.35">
      <c r="A1" s="22"/>
      <c r="B1" s="22"/>
      <c r="C1" s="22"/>
      <c r="D1" s="22"/>
      <c r="E1" s="22"/>
      <c r="F1" s="22"/>
      <c r="G1" s="22"/>
      <c r="H1" s="23"/>
      <c r="I1" s="23"/>
      <c r="J1" s="23"/>
    </row>
    <row r="2" spans="1:10" ht="17.25" x14ac:dyDescent="0.3">
      <c r="A2" s="24" t="s">
        <v>0</v>
      </c>
      <c r="B2" s="26" t="s">
        <v>7</v>
      </c>
      <c r="C2" s="26" t="s">
        <v>1</v>
      </c>
      <c r="D2" s="26" t="s">
        <v>2</v>
      </c>
      <c r="E2" s="26" t="s">
        <v>3</v>
      </c>
      <c r="F2" s="26" t="s">
        <v>4</v>
      </c>
      <c r="G2" s="26"/>
      <c r="H2" s="29"/>
      <c r="I2" s="29"/>
      <c r="J2" s="28"/>
    </row>
    <row r="3" spans="1:10" ht="34.5" x14ac:dyDescent="0.3">
      <c r="A3" s="25"/>
      <c r="B3" s="27"/>
      <c r="C3" s="27"/>
      <c r="D3" s="27"/>
      <c r="E3" s="27"/>
      <c r="F3" s="18" t="s">
        <v>5</v>
      </c>
      <c r="G3" s="18" t="s">
        <v>6</v>
      </c>
      <c r="H3" s="34" t="s">
        <v>27</v>
      </c>
      <c r="I3" s="30" t="s">
        <v>25</v>
      </c>
      <c r="J3" s="35" t="s">
        <v>26</v>
      </c>
    </row>
    <row r="4" spans="1:10" s="10" customFormat="1" ht="18" thickBot="1" x14ac:dyDescent="0.35">
      <c r="A4" s="19" t="s">
        <v>8</v>
      </c>
      <c r="B4" s="20"/>
      <c r="C4" s="20"/>
      <c r="D4" s="20"/>
      <c r="E4" s="21"/>
      <c r="F4" s="8" t="s">
        <v>9</v>
      </c>
      <c r="G4" s="11">
        <f>SUM(G5:G22)</f>
        <v>712</v>
      </c>
      <c r="H4" s="31">
        <f>SUM(H5:H22)</f>
        <v>6124000</v>
      </c>
      <c r="I4" s="31" t="s">
        <v>47</v>
      </c>
      <c r="J4" s="9">
        <f>SUM(J5:J22)</f>
        <v>6076800</v>
      </c>
    </row>
    <row r="5" spans="1:10" s="1" customFormat="1" ht="21" customHeight="1" thickTop="1" x14ac:dyDescent="0.3">
      <c r="A5" s="16">
        <v>1</v>
      </c>
      <c r="B5" s="14" t="s">
        <v>15</v>
      </c>
      <c r="C5" s="14" t="s">
        <v>17</v>
      </c>
      <c r="D5" s="15" t="s">
        <v>18</v>
      </c>
      <c r="E5" s="14" t="s">
        <v>10</v>
      </c>
      <c r="F5" s="2">
        <v>5000</v>
      </c>
      <c r="G5" s="12">
        <v>20</v>
      </c>
      <c r="H5" s="32">
        <f>F5*G5</f>
        <v>100000</v>
      </c>
      <c r="I5" s="36">
        <v>0</v>
      </c>
      <c r="J5" s="3">
        <f>IF(I5=0,H5,H5*(1-I5))</f>
        <v>100000</v>
      </c>
    </row>
    <row r="6" spans="1:10" s="1" customFormat="1" ht="21" customHeight="1" x14ac:dyDescent="0.3">
      <c r="A6" s="16">
        <v>2</v>
      </c>
      <c r="B6" s="14" t="s">
        <v>15</v>
      </c>
      <c r="C6" s="14" t="s">
        <v>17</v>
      </c>
      <c r="D6" s="14" t="s">
        <v>20</v>
      </c>
      <c r="E6" s="14" t="s">
        <v>19</v>
      </c>
      <c r="F6" s="2">
        <v>10000</v>
      </c>
      <c r="G6" s="12">
        <v>14</v>
      </c>
      <c r="H6" s="32">
        <f t="shared" ref="H6:H13" si="0">F6*G6</f>
        <v>140000</v>
      </c>
      <c r="I6" s="36">
        <v>0</v>
      </c>
      <c r="J6" s="3">
        <f>IF(I6=0,H6,H6*(1-I6))</f>
        <v>140000</v>
      </c>
    </row>
    <row r="7" spans="1:10" s="1" customFormat="1" ht="21" customHeight="1" x14ac:dyDescent="0.3">
      <c r="A7" s="16">
        <v>3</v>
      </c>
      <c r="B7" s="14" t="s">
        <v>15</v>
      </c>
      <c r="C7" s="14" t="s">
        <v>14</v>
      </c>
      <c r="D7" s="14" t="s">
        <v>21</v>
      </c>
      <c r="E7" s="14" t="s">
        <v>13</v>
      </c>
      <c r="F7" s="2">
        <v>10000</v>
      </c>
      <c r="G7" s="12">
        <v>60</v>
      </c>
      <c r="H7" s="32">
        <f t="shared" si="0"/>
        <v>600000</v>
      </c>
      <c r="I7" s="36">
        <v>0</v>
      </c>
      <c r="J7" s="3">
        <f>IF(I7=0,H7,H7*(1-I7))</f>
        <v>600000</v>
      </c>
    </row>
    <row r="8" spans="1:10" s="1" customFormat="1" ht="21" customHeight="1" x14ac:dyDescent="0.3">
      <c r="A8" s="16">
        <v>4</v>
      </c>
      <c r="B8" s="14" t="s">
        <v>15</v>
      </c>
      <c r="C8" s="14" t="s">
        <v>17</v>
      </c>
      <c r="D8" s="14" t="s">
        <v>22</v>
      </c>
      <c r="E8" s="14" t="s">
        <v>10</v>
      </c>
      <c r="F8" s="2">
        <v>10000</v>
      </c>
      <c r="G8" s="12">
        <v>50</v>
      </c>
      <c r="H8" s="32">
        <f t="shared" si="0"/>
        <v>500000</v>
      </c>
      <c r="I8" s="36">
        <v>0.02</v>
      </c>
      <c r="J8" s="3">
        <f>IF(I8=0,H8,H8*(1-I8))</f>
        <v>490000</v>
      </c>
    </row>
    <row r="9" spans="1:10" s="1" customFormat="1" ht="21" customHeight="1" x14ac:dyDescent="0.3">
      <c r="A9" s="16">
        <v>5</v>
      </c>
      <c r="B9" s="14" t="s">
        <v>15</v>
      </c>
      <c r="C9" s="14" t="s">
        <v>17</v>
      </c>
      <c r="D9" s="15" t="s">
        <v>23</v>
      </c>
      <c r="E9" s="14" t="s">
        <v>24</v>
      </c>
      <c r="F9" s="2">
        <v>4700</v>
      </c>
      <c r="G9" s="12">
        <v>20</v>
      </c>
      <c r="H9" s="32">
        <f t="shared" si="0"/>
        <v>94000</v>
      </c>
      <c r="I9" s="36">
        <v>0</v>
      </c>
      <c r="J9" s="3">
        <f>IF(I9=0,H9,H9*(1-I9))</f>
        <v>94000</v>
      </c>
    </row>
    <row r="10" spans="1:10" s="1" customFormat="1" ht="21" customHeight="1" x14ac:dyDescent="0.3">
      <c r="A10" s="16">
        <v>6</v>
      </c>
      <c r="B10" s="14" t="s">
        <v>28</v>
      </c>
      <c r="C10" s="14" t="s">
        <v>17</v>
      </c>
      <c r="D10" s="14" t="s">
        <v>29</v>
      </c>
      <c r="E10" s="14" t="s">
        <v>19</v>
      </c>
      <c r="F10" s="2">
        <v>10000</v>
      </c>
      <c r="G10" s="12">
        <v>50</v>
      </c>
      <c r="H10" s="32">
        <f t="shared" si="0"/>
        <v>500000</v>
      </c>
      <c r="I10" s="36">
        <v>0.02</v>
      </c>
      <c r="J10" s="3">
        <f>IF(I10=0,H10,H10*(1-I10))</f>
        <v>490000</v>
      </c>
    </row>
    <row r="11" spans="1:10" s="1" customFormat="1" ht="21" customHeight="1" x14ac:dyDescent="0.3">
      <c r="A11" s="16">
        <v>7</v>
      </c>
      <c r="B11" s="14" t="s">
        <v>28</v>
      </c>
      <c r="C11" s="14" t="s">
        <v>14</v>
      </c>
      <c r="D11" s="15" t="s">
        <v>36</v>
      </c>
      <c r="E11" s="14" t="s">
        <v>37</v>
      </c>
      <c r="F11" s="2">
        <v>50000</v>
      </c>
      <c r="G11" s="12">
        <v>10</v>
      </c>
      <c r="H11" s="32">
        <f t="shared" si="0"/>
        <v>500000</v>
      </c>
      <c r="I11" s="36">
        <v>0</v>
      </c>
      <c r="J11" s="3">
        <f>IF(I11=0,H11,H11*(1-I11))</f>
        <v>500000</v>
      </c>
    </row>
    <row r="12" spans="1:10" s="1" customFormat="1" ht="21" customHeight="1" x14ac:dyDescent="0.3">
      <c r="A12" s="16">
        <v>8</v>
      </c>
      <c r="B12" s="14" t="s">
        <v>28</v>
      </c>
      <c r="C12" s="14" t="s">
        <v>14</v>
      </c>
      <c r="D12" s="15" t="s">
        <v>38</v>
      </c>
      <c r="E12" s="14" t="s">
        <v>12</v>
      </c>
      <c r="F12" s="2">
        <v>10000</v>
      </c>
      <c r="G12" s="12">
        <v>60</v>
      </c>
      <c r="H12" s="32">
        <f t="shared" si="0"/>
        <v>600000</v>
      </c>
      <c r="I12" s="36">
        <v>0</v>
      </c>
      <c r="J12" s="3">
        <f>IF(I12=0,H12,H12*(1-I12))</f>
        <v>600000</v>
      </c>
    </row>
    <row r="13" spans="1:10" s="1" customFormat="1" ht="21" customHeight="1" x14ac:dyDescent="0.3">
      <c r="A13" s="16">
        <v>9</v>
      </c>
      <c r="B13" s="14" t="s">
        <v>28</v>
      </c>
      <c r="C13" s="14" t="s">
        <v>17</v>
      </c>
      <c r="D13" s="15" t="s">
        <v>46</v>
      </c>
      <c r="E13" s="14" t="s">
        <v>42</v>
      </c>
      <c r="F13" s="2">
        <v>10000</v>
      </c>
      <c r="G13" s="12">
        <v>60</v>
      </c>
      <c r="H13" s="32">
        <f t="shared" si="0"/>
        <v>600000</v>
      </c>
      <c r="I13" s="36">
        <v>0</v>
      </c>
      <c r="J13" s="3">
        <f>IF(I13=0,H13,H13*(1-I13))</f>
        <v>600000</v>
      </c>
    </row>
    <row r="14" spans="1:10" s="1" customFormat="1" ht="21" customHeight="1" x14ac:dyDescent="0.3">
      <c r="A14" s="16">
        <v>10</v>
      </c>
      <c r="B14" s="14" t="s">
        <v>32</v>
      </c>
      <c r="C14" s="14" t="s">
        <v>30</v>
      </c>
      <c r="D14" s="15" t="s">
        <v>33</v>
      </c>
      <c r="E14" s="14" t="s">
        <v>10</v>
      </c>
      <c r="F14" s="2">
        <v>100000</v>
      </c>
      <c r="G14" s="12">
        <v>1</v>
      </c>
      <c r="H14" s="32">
        <f t="shared" ref="H14" si="1">F14*G14</f>
        <v>100000</v>
      </c>
      <c r="I14" s="36">
        <v>0</v>
      </c>
      <c r="J14" s="3">
        <f>IF(I14=0,H14,H14*(1-I14))</f>
        <v>100000</v>
      </c>
    </row>
    <row r="15" spans="1:10" s="1" customFormat="1" ht="21" customHeight="1" x14ac:dyDescent="0.3">
      <c r="A15" s="16">
        <v>11</v>
      </c>
      <c r="B15" s="14" t="s">
        <v>32</v>
      </c>
      <c r="C15" s="14" t="s">
        <v>30</v>
      </c>
      <c r="D15" s="15" t="s">
        <v>34</v>
      </c>
      <c r="E15" s="14" t="s">
        <v>10</v>
      </c>
      <c r="F15" s="2">
        <v>50000</v>
      </c>
      <c r="G15" s="12">
        <v>1</v>
      </c>
      <c r="H15" s="32">
        <f t="shared" ref="H15:H21" si="2">F15*G15</f>
        <v>50000</v>
      </c>
      <c r="I15" s="36">
        <v>0</v>
      </c>
      <c r="J15" s="3">
        <f>IF(I15=0,H15,H15*(1-I15))</f>
        <v>50000</v>
      </c>
    </row>
    <row r="16" spans="1:10" s="1" customFormat="1" ht="21" customHeight="1" x14ac:dyDescent="0.3">
      <c r="A16" s="16">
        <v>12</v>
      </c>
      <c r="B16" s="14" t="s">
        <v>32</v>
      </c>
      <c r="C16" s="14" t="s">
        <v>30</v>
      </c>
      <c r="D16" s="15" t="s">
        <v>35</v>
      </c>
      <c r="E16" s="14" t="s">
        <v>10</v>
      </c>
      <c r="F16" s="2">
        <v>30000</v>
      </c>
      <c r="G16" s="12">
        <v>1</v>
      </c>
      <c r="H16" s="32">
        <f t="shared" si="2"/>
        <v>30000</v>
      </c>
      <c r="I16" s="36">
        <v>0</v>
      </c>
      <c r="J16" s="3">
        <f>IF(I16=0,H16,H16*(1-I16))</f>
        <v>30000</v>
      </c>
    </row>
    <row r="17" spans="1:10" s="1" customFormat="1" ht="21" customHeight="1" x14ac:dyDescent="0.3">
      <c r="A17" s="16">
        <v>13</v>
      </c>
      <c r="B17" s="14" t="s">
        <v>32</v>
      </c>
      <c r="C17" s="14" t="s">
        <v>17</v>
      </c>
      <c r="D17" s="15" t="s">
        <v>39</v>
      </c>
      <c r="E17" s="14" t="s">
        <v>19</v>
      </c>
      <c r="F17" s="2">
        <v>10000</v>
      </c>
      <c r="G17" s="12">
        <v>100</v>
      </c>
      <c r="H17" s="32">
        <f t="shared" si="2"/>
        <v>1000000</v>
      </c>
      <c r="I17" s="36">
        <v>0.02</v>
      </c>
      <c r="J17" s="3">
        <f>IF(I17=0,H17,H17*(1-I17))</f>
        <v>980000</v>
      </c>
    </row>
    <row r="18" spans="1:10" s="1" customFormat="1" ht="21" customHeight="1" x14ac:dyDescent="0.3">
      <c r="A18" s="16">
        <v>14</v>
      </c>
      <c r="B18" s="14" t="s">
        <v>32</v>
      </c>
      <c r="C18" s="14" t="s">
        <v>17</v>
      </c>
      <c r="D18" s="15" t="s">
        <v>40</v>
      </c>
      <c r="E18" s="14" t="s">
        <v>19</v>
      </c>
      <c r="F18" s="2">
        <v>5000</v>
      </c>
      <c r="G18" s="12">
        <v>50</v>
      </c>
      <c r="H18" s="32">
        <f t="shared" si="2"/>
        <v>250000</v>
      </c>
      <c r="I18" s="36">
        <v>0.01</v>
      </c>
      <c r="J18" s="3">
        <f>IF(I18=0,H18,H18*(1-I18))</f>
        <v>247500</v>
      </c>
    </row>
    <row r="19" spans="1:10" s="1" customFormat="1" ht="21" customHeight="1" x14ac:dyDescent="0.3">
      <c r="A19" s="16">
        <v>15</v>
      </c>
      <c r="B19" s="14" t="s">
        <v>32</v>
      </c>
      <c r="C19" s="14" t="s">
        <v>17</v>
      </c>
      <c r="D19" s="15" t="s">
        <v>41</v>
      </c>
      <c r="E19" s="14" t="s">
        <v>12</v>
      </c>
      <c r="F19" s="2">
        <v>4700</v>
      </c>
      <c r="G19" s="12">
        <v>50</v>
      </c>
      <c r="H19" s="32">
        <f t="shared" si="2"/>
        <v>235000</v>
      </c>
      <c r="I19" s="36">
        <v>0.02</v>
      </c>
      <c r="J19" s="3">
        <f>IF(I19=0,H19,H19*(1-I19))</f>
        <v>230300</v>
      </c>
    </row>
    <row r="20" spans="1:10" s="1" customFormat="1" ht="21" customHeight="1" x14ac:dyDescent="0.3">
      <c r="A20" s="16">
        <v>16</v>
      </c>
      <c r="B20" s="14" t="s">
        <v>32</v>
      </c>
      <c r="C20" s="14" t="s">
        <v>17</v>
      </c>
      <c r="D20" s="15" t="s">
        <v>45</v>
      </c>
      <c r="E20" s="14" t="s">
        <v>12</v>
      </c>
      <c r="F20" s="2">
        <v>5000</v>
      </c>
      <c r="G20" s="12">
        <v>100</v>
      </c>
      <c r="H20" s="32">
        <f t="shared" si="2"/>
        <v>500000</v>
      </c>
      <c r="I20" s="36">
        <v>0</v>
      </c>
      <c r="J20" s="3">
        <f>IF(I20=0,H20,H20*(1-I20))</f>
        <v>500000</v>
      </c>
    </row>
    <row r="21" spans="1:10" s="1" customFormat="1" ht="21" customHeight="1" x14ac:dyDescent="0.3">
      <c r="A21" s="16">
        <v>17</v>
      </c>
      <c r="B21" s="14" t="s">
        <v>32</v>
      </c>
      <c r="C21" s="14" t="s">
        <v>17</v>
      </c>
      <c r="D21" s="15" t="s">
        <v>43</v>
      </c>
      <c r="E21" s="14" t="s">
        <v>12</v>
      </c>
      <c r="F21" s="2">
        <v>5000</v>
      </c>
      <c r="G21" s="12">
        <v>10</v>
      </c>
      <c r="H21" s="32">
        <f t="shared" si="2"/>
        <v>50000</v>
      </c>
      <c r="I21" s="36">
        <v>0</v>
      </c>
      <c r="J21" s="3">
        <f>IF(I21=0,H21,H21*(1-I21))</f>
        <v>50000</v>
      </c>
    </row>
    <row r="22" spans="1:10" s="1" customFormat="1" ht="21" customHeight="1" thickBot="1" x14ac:dyDescent="0.35">
      <c r="A22" s="7">
        <v>18</v>
      </c>
      <c r="B22" s="4" t="s">
        <v>31</v>
      </c>
      <c r="C22" s="4" t="s">
        <v>16</v>
      </c>
      <c r="D22" s="17" t="s">
        <v>44</v>
      </c>
      <c r="E22" s="4" t="s">
        <v>11</v>
      </c>
      <c r="F22" s="5">
        <v>5000</v>
      </c>
      <c r="G22" s="13">
        <v>55</v>
      </c>
      <c r="H22" s="33">
        <f t="shared" ref="H22" si="3">F22*G22</f>
        <v>275000</v>
      </c>
      <c r="I22" s="37">
        <v>0</v>
      </c>
      <c r="J22" s="6">
        <f>IF(I22=0,H22,H22*(1-I22))</f>
        <v>275000</v>
      </c>
    </row>
  </sheetData>
  <mergeCells count="8">
    <mergeCell ref="A4:E4"/>
    <mergeCell ref="A1:J1"/>
    <mergeCell ref="A2:A3"/>
    <mergeCell ref="B2:B3"/>
    <mergeCell ref="C2:C3"/>
    <mergeCell ref="D2:D3"/>
    <mergeCell ref="E2:E3"/>
    <mergeCell ref="F2:J2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2026.상반기</vt:lpstr>
    </vt:vector>
  </TitlesOfParts>
  <Company>GYS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GYS</dc:creator>
  <cp:lastModifiedBy>user</cp:lastModifiedBy>
  <cp:lastPrinted>2024-08-21T01:38:46Z</cp:lastPrinted>
  <dcterms:created xsi:type="dcterms:W3CDTF">2018-10-04T02:43:42Z</dcterms:created>
  <dcterms:modified xsi:type="dcterms:W3CDTF">2026-07-22T08:52:15Z</dcterms:modified>
</cp:coreProperties>
</file>